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ль\"/>
    </mc:Choice>
  </mc:AlternateContent>
  <xr:revisionPtr revIDLastSave="0" documentId="13_ncr:1_{93F846FB-A2EC-4987-98D4-A83CBB6CB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3" l="1"/>
  <c r="K12" i="3"/>
  <c r="K9" i="3"/>
  <c r="K8" i="3"/>
  <c r="K3" i="3"/>
  <c r="I22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K22" i="3" l="1"/>
  <c r="J21" i="3"/>
  <c r="J23" i="3" s="1"/>
  <c r="K19" i="3"/>
  <c r="K20" i="3"/>
  <c r="K17" i="3"/>
  <c r="K16" i="3"/>
  <c r="K15" i="3"/>
  <c r="K14" i="3"/>
  <c r="K10" i="3"/>
  <c r="K7" i="3"/>
  <c r="K6" i="3"/>
  <c r="K5" i="3"/>
  <c r="K4" i="3"/>
  <c r="H22" i="3" l="1"/>
  <c r="F22" i="3"/>
  <c r="E21" i="3"/>
  <c r="D21" i="3"/>
  <c r="D23" i="3" s="1"/>
  <c r="C21" i="3"/>
  <c r="C23" i="3" s="1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K21" i="3" l="1"/>
  <c r="I21" i="3"/>
  <c r="G21" i="3"/>
  <c r="E23" i="3"/>
  <c r="F21" i="3"/>
  <c r="H21" i="3"/>
  <c r="I23" i="3" l="1"/>
  <c r="G23" i="3"/>
  <c r="F23" i="3"/>
  <c r="K23" i="3"/>
  <c r="H23" i="3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<sst xmlns="http://schemas.openxmlformats.org/spreadsheetml/2006/main" count="52" uniqueCount="52">
  <si>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</si>
  <si>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</si>
  <si>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</si>
  <si>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</si>
  <si>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</si>
  <si>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</si>
  <si>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</si>
  <si>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</si>
  <si>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</si>
  <si>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</si>
  <si>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</si>
  <si>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</si>
  <si>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</si>
  <si>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</si>
  <si>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</si>
  <si>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</si>
  <si>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</si>
  <si>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</si>
  <si>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</si>
  <si>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</si>
  <si>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</si>
  <si>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</si>
  <si>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</si>
  <si>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</si>
  <si>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</si>
  <si>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</si>
  <si>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</si>
  <si>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</si>
  <si>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</si>
  <si>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</si>
  <si>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</si>
  <si>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</si>
  <si>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</si>
  <si>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</si>
  <si>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</si>
  <si>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</si>
  <si>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</si>
  <si>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</si>
  <si>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</si>
  <si>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</si>
  <si>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</si>
  <si>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* В соответствии с отчетом об исполнении бюджета</t>
  </si>
  <si>
    <t>Темп роста к соответствующему периоду 2024 года, %</t>
  </si>
  <si>
    <t>Отклонение фактических расходов от утвержденных значений Решением о бюджете от 29.01.2025
№ 1/2025-НА), 
тыс. руб.</t>
  </si>
  <si>
    <t>% исполнения от утвержденных бюджетных значений 
( (Решением о бюджете от 29.01.2025 
№ 1/2025-НА)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</si>
  <si>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 от 29.01.2025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</si>
  <si>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значений по отчету План 
ф. 0503117 ,
 тыс. руб.</t>
  </si>
  <si>
    <t>% исполнения от утвержденных бюджетных значений по отчету 
План 
ф. 0503117</t>
  </si>
  <si>
    <t xml:space="preserve">Сведения об исполнении бюджета городского округа Реутов по расходам в разрезе муниципальных программ по состоянию на 01.08.2025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</si>
  <si>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r>
      <t xml:space="preserve">Плановые значения (согласно отчета по </t>
    </r>
    <r>
      <rPr>
        <b/>
        <sz val="10"/>
        <rFont val="Times New Roman"/>
        <family val="1"/>
        <charset val="204"/>
      </rPr>
      <t>ф. 0503117 ПЛАН</t>
    </r>
    <r>
      <rPr>
        <sz val="10"/>
        <rFont val="Times New Roman"/>
        <family val="1"/>
        <charset val="204"/>
      </rPr>
      <t xml:space="preserve">) на </t>
    </r>
    <r>
      <rPr>
        <b/>
        <sz val="10"/>
        <rFont val="Times New Roman"/>
        <family val="1"/>
        <charset val="204"/>
      </rPr>
      <t>01.08.2025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</si>
  <si>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01.08.2025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</si>
  <si>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01.08.2024</t>
    </r>
    <r>
      <rPr>
        <sz val="10"/>
        <rFont val="Times New Roman"/>
        <family val="1"/>
        <charset val="204"/>
      </rPr>
      <t>, 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</si>
</sst>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10" fillId="0" borderId="1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7" zoomScaleNormal="100" workbookViewId="0">
      <selection activeCell="O25" sqref="O25"/>
    </sheetView>
  </sheetViews>
  <sheetFormatPr defaultRowHeight="15" x14ac:dyDescent="0.25"/>
  <cols>
    <col min="1" max="1" width="13.85546875" customWidth="1"/>
    <col min="2" max="2" width="55.5703125" customWidth="1"/>
    <col min="3" max="4" width="15.42578125" customWidth="1"/>
    <col min="5" max="5" width="14" customWidth="1"/>
    <col min="6" max="7" width="14.7109375" customWidth="1"/>
    <col min="8" max="8" width="13.42578125" customWidth="1"/>
    <col min="9" max="9" width="14.42578125" customWidth="1"/>
    <col min="10" max="10" width="13.85546875" customWidth="1"/>
    <col min="11" max="11" width="16.140625" customWidth="1"/>
  </cols>
  <sheetData>
    <row r="1" spans="1:11" ht="57" customHeight="1" thickBot="1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30.5" customHeight="1" thickBot="1" x14ac:dyDescent="0.3">
      <c r="A2" s="1" t="s">
        <v>0</v>
      </c>
      <c r="B2" s="1" t="s">
        <v>1</v>
      </c>
      <c r="C2" s="19" t="s">
        <v>45</v>
      </c>
      <c r="D2" s="19" t="s">
        <v>49</v>
      </c>
      <c r="E2" s="19" t="s">
        <v>50</v>
      </c>
      <c r="F2" s="19" t="s">
        <v>43</v>
      </c>
      <c r="G2" s="20" t="s">
        <v>44</v>
      </c>
      <c r="H2" s="20" t="s">
        <v>46</v>
      </c>
      <c r="I2" s="20" t="s">
        <v>47</v>
      </c>
      <c r="J2" s="19" t="s">
        <v>51</v>
      </c>
      <c r="K2" s="21" t="s">
        <v>42</v>
      </c>
    </row>
    <row r="3" spans="1:11" ht="24" customHeight="1" thickBot="1" x14ac:dyDescent="0.3">
      <c r="A3" s="12" t="s">
        <v>2</v>
      </c>
      <c r="B3" s="13" t="s">
        <v>22</v>
      </c>
      <c r="C3" s="14">
        <v>2500</v>
      </c>
      <c r="D3" s="14">
        <v>3394</v>
      </c>
      <c r="E3" s="14">
        <v>1479.77</v>
      </c>
      <c r="F3" s="15">
        <f>SUM(E3-C3)</f>
        <v>-1020.23</v>
      </c>
      <c r="G3" s="23">
        <f>E3/C3*100</f>
        <v>59.190799999999996</v>
      </c>
      <c r="H3" s="15">
        <f>SUM(E3-D3)</f>
        <v>-1914.23</v>
      </c>
      <c r="I3" s="23">
        <f>E3/D3*100</f>
        <v>43.599587507365939</v>
      </c>
      <c r="J3" s="31">
        <v>660</v>
      </c>
      <c r="K3" s="28">
        <f t="shared" ref="K3:K9" si="0">E3/J3*100</f>
        <v>224.20757575757574</v>
      </c>
    </row>
    <row r="4" spans="1:11" ht="24" customHeight="1" thickBot="1" x14ac:dyDescent="0.3">
      <c r="A4" s="2" t="s">
        <v>6</v>
      </c>
      <c r="B4" s="6" t="s">
        <v>37</v>
      </c>
      <c r="C4" s="3">
        <v>296748.52695000003</v>
      </c>
      <c r="D4" s="3">
        <v>349891.74800000002</v>
      </c>
      <c r="E4" s="3">
        <v>195522.27157000001</v>
      </c>
      <c r="F4" s="7">
        <f t="shared" ref="F4:F23" si="1">SUM(E4-C4)</f>
        <v>-101226.25538000002</v>
      </c>
      <c r="G4" s="23">
        <f t="shared" ref="G4:G23" si="2">E4/C4*100</f>
        <v>65.888202910252048</v>
      </c>
      <c r="H4" s="7">
        <f t="shared" ref="H4:H23" si="3">SUM(E4-D4)</f>
        <v>-154369.47643000001</v>
      </c>
      <c r="I4" s="23">
        <f t="shared" ref="I4:I23" si="4">E4/D4*100</f>
        <v>55.880789612105971</v>
      </c>
      <c r="J4" s="22">
        <v>166553.55713</v>
      </c>
      <c r="K4" s="28">
        <f t="shared" si="0"/>
        <v>117.3930325711321</v>
      </c>
    </row>
    <row r="5" spans="1:11" ht="24" customHeight="1" thickBot="1" x14ac:dyDescent="0.3">
      <c r="A5" s="2" t="s">
        <v>7</v>
      </c>
      <c r="B5" s="6" t="s">
        <v>23</v>
      </c>
      <c r="C5" s="3">
        <v>2774029.92772</v>
      </c>
      <c r="D5" s="3">
        <v>2807488.3830499998</v>
      </c>
      <c r="E5" s="3">
        <v>1412031.3400600001</v>
      </c>
      <c r="F5" s="7">
        <f t="shared" si="1"/>
        <v>-1361998.58766</v>
      </c>
      <c r="G5" s="23">
        <f t="shared" si="2"/>
        <v>50.901806283703699</v>
      </c>
      <c r="H5" s="7">
        <f t="shared" si="3"/>
        <v>-1395457.0429899998</v>
      </c>
      <c r="I5" s="23">
        <f t="shared" si="4"/>
        <v>50.295180154084804</v>
      </c>
      <c r="J5" s="22">
        <v>1326954.3059700001</v>
      </c>
      <c r="K5" s="28">
        <f t="shared" si="0"/>
        <v>106.41145167600996</v>
      </c>
    </row>
    <row r="6" spans="1:11" ht="24" customHeight="1" thickBot="1" x14ac:dyDescent="0.3">
      <c r="A6" s="2" t="s">
        <v>8</v>
      </c>
      <c r="B6" s="6" t="s">
        <v>24</v>
      </c>
      <c r="C6" s="3">
        <v>43290.2</v>
      </c>
      <c r="D6" s="3">
        <v>43434.89</v>
      </c>
      <c r="E6" s="3">
        <v>19164.083790000001</v>
      </c>
      <c r="F6" s="7">
        <f t="shared" si="1"/>
        <v>-24126.116209999996</v>
      </c>
      <c r="G6" s="23">
        <f t="shared" si="2"/>
        <v>44.268873301578651</v>
      </c>
      <c r="H6" s="7">
        <f t="shared" si="3"/>
        <v>-24270.806209999999</v>
      </c>
      <c r="I6" s="23">
        <f t="shared" si="4"/>
        <v>44.121405142271577</v>
      </c>
      <c r="J6" s="22">
        <v>20546.396290000001</v>
      </c>
      <c r="K6" s="28">
        <f t="shared" si="0"/>
        <v>93.272238690963164</v>
      </c>
    </row>
    <row r="7" spans="1:11" ht="24" customHeight="1" thickBot="1" x14ac:dyDescent="0.3">
      <c r="A7" s="4" t="s">
        <v>9</v>
      </c>
      <c r="B7" s="8" t="s">
        <v>25</v>
      </c>
      <c r="C7" s="5">
        <v>186807.53</v>
      </c>
      <c r="D7" s="5">
        <v>189757.53</v>
      </c>
      <c r="E7" s="5">
        <v>107932.69637000001</v>
      </c>
      <c r="F7" s="7">
        <f t="shared" si="1"/>
        <v>-78874.833629999994</v>
      </c>
      <c r="G7" s="23">
        <f t="shared" si="2"/>
        <v>57.777487004940333</v>
      </c>
      <c r="H7" s="7">
        <f t="shared" si="3"/>
        <v>-81824.833629999994</v>
      </c>
      <c r="I7" s="23">
        <f t="shared" si="4"/>
        <v>56.879269228472786</v>
      </c>
      <c r="J7" s="22">
        <v>99557.33988</v>
      </c>
      <c r="K7" s="28">
        <f t="shared" si="0"/>
        <v>108.41259569620394</v>
      </c>
    </row>
    <row r="8" spans="1:11" ht="24" customHeight="1" thickBot="1" x14ac:dyDescent="0.3">
      <c r="A8" s="2" t="s">
        <v>10</v>
      </c>
      <c r="B8" s="6" t="s">
        <v>26</v>
      </c>
      <c r="C8" s="3">
        <v>999</v>
      </c>
      <c r="D8" s="3">
        <v>999</v>
      </c>
      <c r="E8" s="3">
        <v>409.90033</v>
      </c>
      <c r="F8" s="7">
        <f t="shared" si="1"/>
        <v>-589.09967000000006</v>
      </c>
      <c r="G8" s="23">
        <f t="shared" si="2"/>
        <v>41.031064064064068</v>
      </c>
      <c r="H8" s="7">
        <f t="shared" si="3"/>
        <v>-589.09967000000006</v>
      </c>
      <c r="I8" s="23">
        <f t="shared" si="4"/>
        <v>41.031064064064068</v>
      </c>
      <c r="J8" s="22">
        <v>356.16847000000001</v>
      </c>
      <c r="K8" s="28">
        <f t="shared" si="0"/>
        <v>115.08607991044238</v>
      </c>
    </row>
    <row r="9" spans="1:11" ht="24" customHeight="1" thickBot="1" x14ac:dyDescent="0.3">
      <c r="A9" s="2" t="s">
        <v>11</v>
      </c>
      <c r="B9" s="6" t="s">
        <v>27</v>
      </c>
      <c r="C9" s="3">
        <v>300</v>
      </c>
      <c r="D9" s="3">
        <v>300</v>
      </c>
      <c r="E9" s="3">
        <v>144.63399999999999</v>
      </c>
      <c r="F9" s="7">
        <f t="shared" si="1"/>
        <v>-155.36600000000001</v>
      </c>
      <c r="G9" s="23">
        <f t="shared" si="2"/>
        <v>48.211333333333329</v>
      </c>
      <c r="H9" s="7">
        <f t="shared" si="3"/>
        <v>-155.36600000000001</v>
      </c>
      <c r="I9" s="23">
        <f t="shared" si="4"/>
        <v>48.211333333333329</v>
      </c>
      <c r="J9" s="22">
        <v>1039.2364</v>
      </c>
      <c r="K9" s="28">
        <f t="shared" si="0"/>
        <v>13.917333919404671</v>
      </c>
    </row>
    <row r="10" spans="1:11" ht="24" customHeight="1" thickBot="1" x14ac:dyDescent="0.3">
      <c r="A10" s="2" t="s">
        <v>12</v>
      </c>
      <c r="B10" s="6" t="s">
        <v>28</v>
      </c>
      <c r="C10" s="3">
        <v>153583.2984</v>
      </c>
      <c r="D10" s="3">
        <v>188445.05111</v>
      </c>
      <c r="E10" s="3">
        <v>58538.290869999997</v>
      </c>
      <c r="F10" s="7">
        <f t="shared" si="1"/>
        <v>-95045.007530000003</v>
      </c>
      <c r="G10" s="23">
        <f t="shared" si="2"/>
        <v>38.115010863707298</v>
      </c>
      <c r="H10" s="7">
        <f t="shared" si="3"/>
        <v>-129906.76024</v>
      </c>
      <c r="I10" s="23">
        <f t="shared" si="4"/>
        <v>31.06385151809042</v>
      </c>
      <c r="J10" s="22">
        <v>35191.237990000001</v>
      </c>
      <c r="K10" s="28">
        <f>E10/J10*100</f>
        <v>166.34336901314563</v>
      </c>
    </row>
    <row r="11" spans="1:11" ht="24" customHeight="1" thickBot="1" x14ac:dyDescent="0.3">
      <c r="A11" s="2" t="s">
        <v>13</v>
      </c>
      <c r="B11" s="6" t="s">
        <v>29</v>
      </c>
      <c r="C11" s="3">
        <v>47431</v>
      </c>
      <c r="D11" s="3">
        <v>47352</v>
      </c>
      <c r="E11" s="3">
        <v>46503.606010000003</v>
      </c>
      <c r="F11" s="7">
        <f t="shared" si="1"/>
        <v>-927.39398999999685</v>
      </c>
      <c r="G11" s="23">
        <f t="shared" si="2"/>
        <v>98.044751344057687</v>
      </c>
      <c r="H11" s="7">
        <f t="shared" si="3"/>
        <v>-848.39398999999685</v>
      </c>
      <c r="I11" s="23">
        <f t="shared" si="4"/>
        <v>98.208324907078904</v>
      </c>
      <c r="J11" s="22">
        <v>15289.448</v>
      </c>
      <c r="K11" s="28"/>
    </row>
    <row r="12" spans="1:11" ht="24" customHeight="1" thickBot="1" x14ac:dyDescent="0.3">
      <c r="A12" s="2" t="s">
        <v>14</v>
      </c>
      <c r="B12" s="6" t="s">
        <v>38</v>
      </c>
      <c r="C12" s="3">
        <v>1512349.12</v>
      </c>
      <c r="D12" s="3">
        <v>1426948.1402799999</v>
      </c>
      <c r="E12" s="3">
        <v>1218392.4972300001</v>
      </c>
      <c r="F12" s="7">
        <f t="shared" si="1"/>
        <v>-293956.62277000002</v>
      </c>
      <c r="G12" s="23">
        <f t="shared" si="2"/>
        <v>80.562912433208538</v>
      </c>
      <c r="H12" s="7">
        <f t="shared" si="3"/>
        <v>-208555.64304999984</v>
      </c>
      <c r="I12" s="23">
        <f t="shared" si="4"/>
        <v>85.384497364488908</v>
      </c>
      <c r="J12" s="22">
        <v>144705.85</v>
      </c>
      <c r="K12" s="28">
        <f t="shared" ref="K12:K13" si="5">E12/J12*100</f>
        <v>841.97874324362147</v>
      </c>
    </row>
    <row r="13" spans="1:11" ht="24" customHeight="1" thickBot="1" x14ac:dyDescent="0.3">
      <c r="A13" s="2" t="s">
        <v>15</v>
      </c>
      <c r="B13" s="6" t="s">
        <v>30</v>
      </c>
      <c r="C13" s="3">
        <v>51381.5</v>
      </c>
      <c r="D13" s="3">
        <v>51381.5</v>
      </c>
      <c r="E13" s="3">
        <v>25456.241000000002</v>
      </c>
      <c r="F13" s="7">
        <f t="shared" si="1"/>
        <v>-25925.258999999998</v>
      </c>
      <c r="G13" s="23">
        <f t="shared" si="2"/>
        <v>49.543592538170358</v>
      </c>
      <c r="H13" s="7">
        <f t="shared" si="3"/>
        <v>-25925.258999999998</v>
      </c>
      <c r="I13" s="23">
        <f t="shared" si="4"/>
        <v>49.543592538170358</v>
      </c>
      <c r="J13" s="22">
        <v>25486.161800000002</v>
      </c>
      <c r="K13" s="28">
        <f t="shared" si="5"/>
        <v>99.882599819326273</v>
      </c>
    </row>
    <row r="14" spans="1:11" ht="24" customHeight="1" thickBot="1" x14ac:dyDescent="0.3">
      <c r="A14" s="2" t="s">
        <v>16</v>
      </c>
      <c r="B14" s="6" t="s">
        <v>31</v>
      </c>
      <c r="C14" s="3">
        <v>663795.43600999995</v>
      </c>
      <c r="D14" s="3">
        <v>709972.22568999999</v>
      </c>
      <c r="E14" s="3">
        <v>356064.90798999998</v>
      </c>
      <c r="F14" s="7">
        <f t="shared" si="1"/>
        <v>-307730.52801999997</v>
      </c>
      <c r="G14" s="23">
        <f t="shared" si="2"/>
        <v>53.640758684673443</v>
      </c>
      <c r="H14" s="7">
        <f t="shared" si="3"/>
        <v>-353907.31770000001</v>
      </c>
      <c r="I14" s="23">
        <f t="shared" si="4"/>
        <v>50.151948922220377</v>
      </c>
      <c r="J14" s="22">
        <v>299880.11320999998</v>
      </c>
      <c r="K14" s="28">
        <f>E14/J14*100</f>
        <v>118.73575215728125</v>
      </c>
    </row>
    <row r="15" spans="1:11" ht="24" customHeight="1" thickBot="1" x14ac:dyDescent="0.3">
      <c r="A15" s="2" t="s">
        <v>17</v>
      </c>
      <c r="B15" s="6" t="s">
        <v>32</v>
      </c>
      <c r="C15" s="3">
        <v>95814.947</v>
      </c>
      <c r="D15" s="3">
        <v>110750.73699999999</v>
      </c>
      <c r="E15" s="3">
        <v>56729.696210000002</v>
      </c>
      <c r="F15" s="7">
        <f t="shared" si="1"/>
        <v>-39085.250789999998</v>
      </c>
      <c r="G15" s="23">
        <f t="shared" si="2"/>
        <v>59.207564149672805</v>
      </c>
      <c r="H15" s="7">
        <f t="shared" si="3"/>
        <v>-54021.040789999992</v>
      </c>
      <c r="I15" s="23">
        <f t="shared" si="4"/>
        <v>51.222861126423027</v>
      </c>
      <c r="J15" s="22">
        <v>35265.189760000001</v>
      </c>
      <c r="K15" s="28">
        <f>E15/J15*100</f>
        <v>160.86598880107655</v>
      </c>
    </row>
    <row r="16" spans="1:11" ht="24" customHeight="1" thickBot="1" x14ac:dyDescent="0.3">
      <c r="A16" s="2" t="s">
        <v>18</v>
      </c>
      <c r="B16" s="6" t="s">
        <v>33</v>
      </c>
      <c r="C16" s="3">
        <v>233939.32066</v>
      </c>
      <c r="D16" s="3">
        <v>250789.32066</v>
      </c>
      <c r="E16" s="3">
        <v>159616.88131999999</v>
      </c>
      <c r="F16" s="7">
        <f t="shared" si="1"/>
        <v>-74322.439340000012</v>
      </c>
      <c r="G16" s="23">
        <f t="shared" si="2"/>
        <v>68.230035408191213</v>
      </c>
      <c r="H16" s="7">
        <f t="shared" si="3"/>
        <v>-91172.439340000012</v>
      </c>
      <c r="I16" s="23">
        <f t="shared" si="4"/>
        <v>63.64580473360575</v>
      </c>
      <c r="J16" s="22">
        <v>167247.04383000001</v>
      </c>
      <c r="K16" s="28">
        <f>E16/J16*100</f>
        <v>95.437789311387903</v>
      </c>
    </row>
    <row r="17" spans="1:11" ht="24" customHeight="1" thickBot="1" x14ac:dyDescent="0.3">
      <c r="A17" s="2" t="s">
        <v>19</v>
      </c>
      <c r="B17" s="6" t="s">
        <v>34</v>
      </c>
      <c r="C17" s="3">
        <v>144562.01</v>
      </c>
      <c r="D17" s="3">
        <v>146407.34236000001</v>
      </c>
      <c r="E17" s="3">
        <v>65443.465969999997</v>
      </c>
      <c r="F17" s="7">
        <f t="shared" si="1"/>
        <v>-79118.544030000019</v>
      </c>
      <c r="G17" s="23">
        <f t="shared" si="2"/>
        <v>45.270168815444663</v>
      </c>
      <c r="H17" s="7">
        <f t="shared" si="3"/>
        <v>-80963.876390000019</v>
      </c>
      <c r="I17" s="23">
        <f t="shared" si="4"/>
        <v>44.699579211732093</v>
      </c>
      <c r="J17" s="22">
        <v>44016.700870000001</v>
      </c>
      <c r="K17" s="28">
        <f>E17/J17*100</f>
        <v>148.67871666093814</v>
      </c>
    </row>
    <row r="18" spans="1:11" ht="24" customHeight="1" thickBot="1" x14ac:dyDescent="0.3">
      <c r="A18" s="2" t="s">
        <v>39</v>
      </c>
      <c r="B18" s="6" t="s">
        <v>40</v>
      </c>
      <c r="C18" s="9">
        <v>370</v>
      </c>
      <c r="D18" s="9">
        <v>795</v>
      </c>
      <c r="E18" s="10">
        <v>595</v>
      </c>
      <c r="F18" s="7">
        <f>SUM(E18-C18)</f>
        <v>225</v>
      </c>
      <c r="G18" s="23">
        <f t="shared" si="2"/>
        <v>160.81081081081081</v>
      </c>
      <c r="H18" s="7">
        <f t="shared" si="3"/>
        <v>-200</v>
      </c>
      <c r="I18" s="23">
        <f t="shared" si="4"/>
        <v>74.842767295597483</v>
      </c>
      <c r="J18" s="22">
        <v>0</v>
      </c>
      <c r="K18" s="29"/>
    </row>
    <row r="19" spans="1:11" ht="24" customHeight="1" thickBot="1" x14ac:dyDescent="0.3">
      <c r="A19" s="2" t="s">
        <v>20</v>
      </c>
      <c r="B19" s="6" t="s">
        <v>35</v>
      </c>
      <c r="C19" s="3">
        <v>708873.61092999997</v>
      </c>
      <c r="D19" s="3">
        <v>761099.47543999995</v>
      </c>
      <c r="E19" s="3">
        <v>267876.63303000003</v>
      </c>
      <c r="F19" s="7">
        <f>SUM(E19-C19)</f>
        <v>-440996.97789999994</v>
      </c>
      <c r="G19" s="23">
        <f t="shared" si="2"/>
        <v>37.789054198048348</v>
      </c>
      <c r="H19" s="7">
        <f t="shared" si="3"/>
        <v>-493222.84240999992</v>
      </c>
      <c r="I19" s="23">
        <f t="shared" si="4"/>
        <v>35.196008100667477</v>
      </c>
      <c r="J19" s="22">
        <v>149958.22072000001</v>
      </c>
      <c r="K19" s="28">
        <f>E19/J19*100</f>
        <v>178.6341767352493</v>
      </c>
    </row>
    <row r="20" spans="1:11" ht="24" customHeight="1" thickBot="1" x14ac:dyDescent="0.3">
      <c r="A20" s="2" t="s">
        <v>21</v>
      </c>
      <c r="B20" s="6" t="s">
        <v>36</v>
      </c>
      <c r="C20" s="3">
        <v>0</v>
      </c>
      <c r="D20" s="3">
        <v>0</v>
      </c>
      <c r="E20" s="3">
        <v>0</v>
      </c>
      <c r="F20" s="7">
        <f t="shared" si="1"/>
        <v>0</v>
      </c>
      <c r="G20" s="23"/>
      <c r="H20" s="7">
        <f t="shared" si="3"/>
        <v>0</v>
      </c>
      <c r="I20" s="23"/>
      <c r="J20" s="22">
        <v>600079.19319000002</v>
      </c>
      <c r="K20" s="28">
        <f>E20/J20*100</f>
        <v>0</v>
      </c>
    </row>
    <row r="21" spans="1:11" ht="24" customHeight="1" thickBot="1" x14ac:dyDescent="0.3">
      <c r="A21" s="2"/>
      <c r="B21" s="24" t="s">
        <v>3</v>
      </c>
      <c r="C21" s="25">
        <f>SUM(C3:C20)</f>
        <v>6916775.4276700001</v>
      </c>
      <c r="D21" s="25">
        <f>SUM(D3:D20)</f>
        <v>7089206.3435899997</v>
      </c>
      <c r="E21" s="25">
        <f>SUM(E3:E20)</f>
        <v>3991901.9157500002</v>
      </c>
      <c r="F21" s="26">
        <f t="shared" si="1"/>
        <v>-2924873.51192</v>
      </c>
      <c r="G21" s="27">
        <f t="shared" si="2"/>
        <v>57.713337052706962</v>
      </c>
      <c r="H21" s="26">
        <f t="shared" si="3"/>
        <v>-3097304.4278399996</v>
      </c>
      <c r="I21" s="23">
        <f t="shared" si="4"/>
        <v>56.309574334219292</v>
      </c>
      <c r="J21" s="25">
        <f>SUM(J3:J20)</f>
        <v>3132786.1635100003</v>
      </c>
      <c r="K21" s="30">
        <f>E21/J21*100</f>
        <v>127.42337674517303</v>
      </c>
    </row>
    <row r="22" spans="1:11" ht="24" customHeight="1" thickBot="1" x14ac:dyDescent="0.3">
      <c r="A22" s="4"/>
      <c r="B22" s="16" t="s">
        <v>4</v>
      </c>
      <c r="C22" s="17">
        <v>294631.97149999999</v>
      </c>
      <c r="D22" s="17">
        <v>85288.046100000007</v>
      </c>
      <c r="E22" s="17">
        <v>43462.6469</v>
      </c>
      <c r="F22" s="18">
        <f t="shared" si="1"/>
        <v>-251169.32459999999</v>
      </c>
      <c r="G22" s="23">
        <f t="shared" si="2"/>
        <v>14.751503945321156</v>
      </c>
      <c r="H22" s="18">
        <f t="shared" si="3"/>
        <v>-41825.399200000007</v>
      </c>
      <c r="I22" s="23">
        <f t="shared" si="4"/>
        <v>50.959834217611409</v>
      </c>
      <c r="J22" s="32">
        <v>13262.6013</v>
      </c>
      <c r="K22" s="28">
        <f>E22/J22*100</f>
        <v>327.70831239569873</v>
      </c>
    </row>
    <row r="23" spans="1:11" ht="26.25" customHeight="1" thickBot="1" x14ac:dyDescent="0.3">
      <c r="A23" s="2"/>
      <c r="B23" s="24" t="s">
        <v>5</v>
      </c>
      <c r="C23" s="25">
        <f>SUM(C21:C22)</f>
        <v>7211407.3991700001</v>
      </c>
      <c r="D23" s="25">
        <f>SUM(D21:D22)</f>
        <v>7174494.3896899996</v>
      </c>
      <c r="E23" s="25">
        <f>SUM(E21:E22)</f>
        <v>4035364.5626500002</v>
      </c>
      <c r="F23" s="26">
        <f t="shared" si="1"/>
        <v>-3176042.8365199999</v>
      </c>
      <c r="G23" s="27">
        <f t="shared" si="2"/>
        <v>55.95807224973106</v>
      </c>
      <c r="H23" s="26">
        <f t="shared" si="3"/>
        <v>-3139129.8270399994</v>
      </c>
      <c r="I23" s="33">
        <f t="shared" si="4"/>
        <v>56.245978370949189</v>
      </c>
      <c r="J23" s="25">
        <f>SUM(J21:J22)</f>
        <v>3146048.7648100005</v>
      </c>
      <c r="K23" s="30">
        <f>E23/J23*100</f>
        <v>128.26770544015099</v>
      </c>
    </row>
    <row r="26" spans="1:11" x14ac:dyDescent="0.25">
      <c r="A26" s="11" t="s">
        <v>41</v>
      </c>
      <c r="B26" s="11"/>
    </row>
  </sheetData>
  <mergeCells count="1">
    <mergeCell ref="A1:J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2025-02-12T12:15:49Z</cp:lastPrinted>
  <dcterms:created xsi:type="dcterms:W3CDTF">2017-12-11T14:03:53Z</dcterms:created>
  <dcterms:modified xsi:type="dcterms:W3CDTF">2025-08-11T14:27:26Z</dcterms:modified>
</cp:coreProperties>
</file>